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9"/>
  </bookViews>
  <sheets>
    <sheet name="Jugend" sheetId="1" r:id="rId1"/>
    <sheet name="Eltern " sheetId="2" r:id="rId2"/>
    <sheet name="Kolping" sheetId="3" r:id="rId3"/>
    <sheet name="Feuerwehr" sheetId="4" r:id="rId4"/>
    <sheet name="Offiziere" sheetId="5" r:id="rId5"/>
    <sheet name="Vorstand" sheetId="6" r:id="rId6"/>
    <sheet name="Spielmannszug" sheetId="7" r:id="rId7"/>
    <sheet name="Emmelkamp" sheetId="8" r:id="rId8"/>
    <sheet name="Gesamt" sheetId="9" r:id="rId9"/>
    <sheet name="Mannschaft" sheetId="10" r:id="rId10"/>
  </sheets>
  <calcPr calcId="124519"/>
</workbook>
</file>

<file path=xl/calcChain.xml><?xml version="1.0" encoding="utf-8"?>
<calcChain xmlns="http://schemas.openxmlformats.org/spreadsheetml/2006/main">
  <c r="F12" i="9"/>
  <c r="F34"/>
  <c r="F39"/>
  <c r="F36"/>
  <c r="F26"/>
  <c r="F35"/>
  <c r="F28"/>
  <c r="F30"/>
  <c r="L7"/>
  <c r="F37"/>
  <c r="L15"/>
  <c r="F16"/>
  <c r="F23"/>
  <c r="F38"/>
  <c r="F13"/>
  <c r="L8"/>
  <c r="F25"/>
  <c r="L10"/>
  <c r="L9"/>
  <c r="F20"/>
  <c r="F14"/>
  <c r="F24"/>
  <c r="L5"/>
  <c r="F9"/>
  <c r="F32"/>
  <c r="F7"/>
  <c r="F11"/>
  <c r="F22"/>
  <c r="F5"/>
  <c r="F15"/>
  <c r="F19"/>
  <c r="F6"/>
  <c r="F8"/>
  <c r="F4"/>
  <c r="F33"/>
  <c r="F17"/>
  <c r="F18"/>
  <c r="F31"/>
  <c r="L6"/>
  <c r="F10"/>
  <c r="L4"/>
  <c r="L14"/>
  <c r="F21"/>
  <c r="F29"/>
  <c r="F27"/>
  <c r="L11"/>
  <c r="L13"/>
  <c r="L12"/>
  <c r="F6" i="8"/>
  <c r="F7"/>
  <c r="F8"/>
  <c r="F9"/>
  <c r="F10"/>
  <c r="F11"/>
  <c r="F12"/>
  <c r="F13"/>
  <c r="F14"/>
  <c r="F5"/>
  <c r="L10" s="1"/>
  <c r="F15" i="7"/>
  <c r="F14"/>
  <c r="F13"/>
  <c r="F12"/>
  <c r="F11"/>
  <c r="F10"/>
  <c r="F9"/>
  <c r="F8"/>
  <c r="F7"/>
  <c r="F6"/>
  <c r="F5"/>
  <c r="F14" i="6"/>
  <c r="F13"/>
  <c r="F12"/>
  <c r="F11"/>
  <c r="F10"/>
  <c r="F9"/>
  <c r="F8"/>
  <c r="F7"/>
  <c r="F6"/>
  <c r="F5"/>
  <c r="L10" s="1"/>
  <c r="F14" i="5"/>
  <c r="F13"/>
  <c r="F12"/>
  <c r="F11"/>
  <c r="F10"/>
  <c r="F9"/>
  <c r="F8"/>
  <c r="F7"/>
  <c r="F6"/>
  <c r="F5"/>
  <c r="L10" s="1"/>
  <c r="F14" i="4"/>
  <c r="F13"/>
  <c r="F12"/>
  <c r="F11"/>
  <c r="F10"/>
  <c r="F9"/>
  <c r="F8"/>
  <c r="F7"/>
  <c r="F6"/>
  <c r="F5"/>
  <c r="L10" s="1"/>
  <c r="F14" i="3"/>
  <c r="F13"/>
  <c r="F12"/>
  <c r="F11"/>
  <c r="F10"/>
  <c r="F9"/>
  <c r="F8"/>
  <c r="F7"/>
  <c r="F6"/>
  <c r="F5"/>
  <c r="L10" s="1"/>
  <c r="F14" i="2"/>
  <c r="F13"/>
  <c r="F12"/>
  <c r="F11"/>
  <c r="F10"/>
  <c r="F9"/>
  <c r="F8"/>
  <c r="F7"/>
  <c r="F6"/>
  <c r="F5"/>
  <c r="F6" i="1"/>
  <c r="F7"/>
  <c r="F8"/>
  <c r="F9"/>
  <c r="F10"/>
  <c r="F11"/>
  <c r="F12"/>
  <c r="F13"/>
  <c r="F14"/>
  <c r="F5"/>
  <c r="L5" i="8" l="1"/>
  <c r="L6"/>
  <c r="L7"/>
  <c r="L8"/>
  <c r="L9"/>
  <c r="L10" i="7"/>
  <c r="L10" i="1"/>
  <c r="L10" i="2"/>
  <c r="L5" i="7"/>
  <c r="L6"/>
  <c r="L7"/>
  <c r="L8"/>
  <c r="L9"/>
  <c r="L5" i="6"/>
  <c r="L6"/>
  <c r="L7"/>
  <c r="L8"/>
  <c r="L9"/>
  <c r="L5" i="5"/>
  <c r="L6"/>
  <c r="L7"/>
  <c r="L8"/>
  <c r="L9"/>
  <c r="L5" i="4"/>
  <c r="L6"/>
  <c r="L7"/>
  <c r="L8"/>
  <c r="L9"/>
  <c r="L5" i="3"/>
  <c r="L6"/>
  <c r="L7"/>
  <c r="L8"/>
  <c r="L9"/>
  <c r="L5" i="2"/>
  <c r="L6"/>
  <c r="L7"/>
  <c r="L8"/>
  <c r="L9"/>
  <c r="L5" i="1"/>
  <c r="L6"/>
  <c r="L7"/>
  <c r="L8"/>
  <c r="L9"/>
  <c r="F16" i="8" l="1"/>
  <c r="F17"/>
  <c r="F16" i="7"/>
  <c r="F17"/>
  <c r="F16" i="6"/>
  <c r="F17"/>
  <c r="F16" i="5"/>
  <c r="F17"/>
  <c r="F16" i="4"/>
  <c r="F17"/>
  <c r="F16" i="3"/>
  <c r="F17"/>
  <c r="F16" i="2"/>
  <c r="F17"/>
  <c r="F16" i="1"/>
  <c r="F17"/>
</calcChain>
</file>

<file path=xl/sharedStrings.xml><?xml version="1.0" encoding="utf-8"?>
<sst xmlns="http://schemas.openxmlformats.org/spreadsheetml/2006/main" count="508" uniqueCount="143">
  <si>
    <t>starten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</si>
  <si>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</si>
  <si>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</si>
  <si>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</si>
  <si>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</si>
  <si>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</si>
  <si>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</si>
  <si>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</si>
  <si>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</si>
  <si>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</si>
  <si>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</si>
  <si>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</si>
  <si>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</si>
  <si>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</si>
  <si>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</si>
  <si>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</si>
  <si>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</si>
  <si>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</si>
  <si>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</si>
  <si>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</si>
  <si>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</si>
  <si>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</si>
  <si>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</si>
  <si>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</si>
  <si>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Birgit</t>
  </si>
  <si>
    <t>Beschreibung der Funktionen in der EXCEL Hilfe nachschauen</t>
  </si>
  <si>
    <t>Schmidt</t>
  </si>
  <si>
    <t>Summe der besten 6</t>
  </si>
  <si>
    <t>&lt;-- Ausgerechnet aus der Box die später versteckt werden muss</t>
  </si>
  <si>
    <t>Mittelwert der besten 6</t>
  </si>
  <si>
    <t>Uhrmann</t>
  </si>
  <si>
    <t>Hendrik</t>
  </si>
  <si>
    <t>Dorf- Jugend</t>
  </si>
  <si>
    <t>für Holsterhausen-Dorf</t>
  </si>
  <si>
    <t>Eltern Dorf-Jugend</t>
  </si>
  <si>
    <t>Klümper</t>
  </si>
  <si>
    <t>Alex</t>
  </si>
  <si>
    <t>Prystawik</t>
  </si>
  <si>
    <t>Jasmin</t>
  </si>
  <si>
    <t>Kleine- Brockhoff</t>
  </si>
  <si>
    <t>Jonas</t>
  </si>
  <si>
    <t>Ralf</t>
  </si>
  <si>
    <t>Deoszez</t>
  </si>
  <si>
    <t>Nico</t>
  </si>
  <si>
    <t>Enbergs</t>
  </si>
  <si>
    <t>Kathrin</t>
  </si>
  <si>
    <t>Mathes</t>
  </si>
  <si>
    <t>Ulrike</t>
  </si>
  <si>
    <t>Lea</t>
  </si>
  <si>
    <t>Paula</t>
  </si>
  <si>
    <t>Carla</t>
  </si>
  <si>
    <t>Finn</t>
  </si>
  <si>
    <t>Luisa</t>
  </si>
  <si>
    <t>Jakob</t>
  </si>
  <si>
    <t>Len</t>
  </si>
  <si>
    <t>Jungwald</t>
  </si>
  <si>
    <t>Rolf</t>
  </si>
  <si>
    <t>Schräjahr</t>
  </si>
  <si>
    <t>Margarethe</t>
  </si>
  <si>
    <t>Adolf</t>
  </si>
  <si>
    <t>Wolfgang</t>
  </si>
  <si>
    <t>Epping</t>
  </si>
  <si>
    <t>Hermann</t>
  </si>
  <si>
    <t>Gundermann</t>
  </si>
  <si>
    <t>Klaus</t>
  </si>
  <si>
    <t>Verspohl</t>
  </si>
  <si>
    <t>Löschzug Holsterhausen</t>
  </si>
  <si>
    <t>Frerick</t>
  </si>
  <si>
    <t>Peter</t>
  </si>
  <si>
    <t>Littwin</t>
  </si>
  <si>
    <t>Patrick</t>
  </si>
  <si>
    <t>Syfuß</t>
  </si>
  <si>
    <t>Lars</t>
  </si>
  <si>
    <t>Susanne</t>
  </si>
  <si>
    <t>Paul</t>
  </si>
  <si>
    <t>Rethar</t>
  </si>
  <si>
    <t>Leon</t>
  </si>
  <si>
    <t xml:space="preserve">Kolping </t>
  </si>
  <si>
    <t>Offiziere</t>
  </si>
  <si>
    <t>Feller</t>
  </si>
  <si>
    <t>Benedikt</t>
  </si>
  <si>
    <t>Frank</t>
  </si>
  <si>
    <t>Krause</t>
  </si>
  <si>
    <t>Dirk</t>
  </si>
  <si>
    <t>Demmer</t>
  </si>
  <si>
    <t>Lukas</t>
  </si>
  <si>
    <t>Köcher</t>
  </si>
  <si>
    <t>Simon</t>
  </si>
  <si>
    <t>Pauli</t>
  </si>
  <si>
    <t>Stefan</t>
  </si>
  <si>
    <t>Lemberg</t>
  </si>
  <si>
    <t>Dustin</t>
  </si>
  <si>
    <t>Püthe</t>
  </si>
  <si>
    <t>Jan</t>
  </si>
  <si>
    <t>Hochstrat</t>
  </si>
  <si>
    <t>Vorstand</t>
  </si>
  <si>
    <t>Vennemann</t>
  </si>
  <si>
    <t>Matthias</t>
  </si>
  <si>
    <t>Petra</t>
  </si>
  <si>
    <t>Nachbarschulte</t>
  </si>
  <si>
    <t>Georg</t>
  </si>
  <si>
    <t>Spielmannszug</t>
  </si>
  <si>
    <t>Loick</t>
  </si>
  <si>
    <t>Herbert</t>
  </si>
  <si>
    <t>Askemper</t>
  </si>
  <si>
    <t>Anja</t>
  </si>
  <si>
    <t>Das</t>
  </si>
  <si>
    <t>Vera</t>
  </si>
  <si>
    <t>Knafla</t>
  </si>
  <si>
    <t>Johannes</t>
  </si>
  <si>
    <t>Meinhardt</t>
  </si>
  <si>
    <t>Kerstin</t>
  </si>
  <si>
    <t>Josten</t>
  </si>
  <si>
    <t>Markus</t>
  </si>
  <si>
    <t>Carsten</t>
  </si>
  <si>
    <t>Armin</t>
  </si>
  <si>
    <t>Daniela</t>
  </si>
  <si>
    <t>Kilimann</t>
  </si>
  <si>
    <t>Marcus</t>
  </si>
  <si>
    <t>Emmelkamp</t>
  </si>
  <si>
    <t>Feldmann</t>
  </si>
  <si>
    <t>Markfort</t>
  </si>
  <si>
    <t>Christoph</t>
  </si>
  <si>
    <t>Norbert</t>
  </si>
  <si>
    <t>Daake</t>
  </si>
  <si>
    <t>Schlüter</t>
  </si>
  <si>
    <t>Lambert</t>
  </si>
  <si>
    <t>Rathmann</t>
  </si>
  <si>
    <t>Pascal</t>
  </si>
  <si>
    <t>Hegemann</t>
  </si>
  <si>
    <t>Schießstand</t>
  </si>
  <si>
    <t>allg. Bürgerschützenverein</t>
  </si>
  <si>
    <t>Mannschaft</t>
  </si>
  <si>
    <t>Ringe</t>
  </si>
  <si>
    <t>SG Holsterhausen - Dorf</t>
  </si>
  <si>
    <t xml:space="preserve">BSV Holsterhausen Dorf </t>
  </si>
  <si>
    <t>Freiw. Feuerwehr Löschzug Holsterhausen</t>
  </si>
  <si>
    <t>Spielmannszug Holsterhausen</t>
  </si>
  <si>
    <t>Kolping Holsterhausen</t>
  </si>
  <si>
    <t>Eltern der Dorf Jugend</t>
  </si>
  <si>
    <t>Mannschaftswertung Aufgelegtschießen der Bürgerschützenvereine  2018</t>
  </si>
  <si>
    <t>Männer</t>
  </si>
  <si>
    <t>Frauen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</si>
</sst>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3" xfId="0" applyBorder="1" applyAlignment="1"/>
    <xf numFmtId="0" fontId="0" fillId="0" borderId="0" xfId="0" applyAlignment="1"/>
    <xf numFmtId="0" fontId="1" fillId="0" borderId="0" xfId="0" applyFont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sqref="A1:XFD104857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32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30</v>
      </c>
      <c r="C5" t="s">
        <v>31</v>
      </c>
      <c r="D5" s="9">
        <v>80.599999999999994</v>
      </c>
      <c r="E5" s="9">
        <v>87.8</v>
      </c>
      <c r="F5" s="9">
        <f>SUM(D5:E5)</f>
        <v>168.39999999999998</v>
      </c>
      <c r="J5" s="6"/>
      <c r="K5" s="10" t="s">
        <v>12</v>
      </c>
      <c r="L5" s="10">
        <f>LARGE(F5:F15,1)</f>
        <v>198.60000000000002</v>
      </c>
      <c r="M5" s="10" t="s">
        <v>13</v>
      </c>
      <c r="N5" s="8"/>
    </row>
    <row r="6" spans="1:15">
      <c r="A6">
        <v>2</v>
      </c>
      <c r="B6" t="s">
        <v>42</v>
      </c>
      <c r="C6" t="s">
        <v>48</v>
      </c>
      <c r="D6" s="9">
        <v>93.6</v>
      </c>
      <c r="E6" s="9">
        <v>91</v>
      </c>
      <c r="F6" s="9">
        <f t="shared" ref="F6:F14" si="0">SUM(D6:E6)</f>
        <v>184.6</v>
      </c>
      <c r="J6" s="6"/>
      <c r="K6" s="10" t="s">
        <v>14</v>
      </c>
      <c r="L6" s="10">
        <f>LARGE(F5:F15,2)</f>
        <v>190.5</v>
      </c>
      <c r="M6" s="10" t="s">
        <v>15</v>
      </c>
      <c r="N6" s="8"/>
    </row>
    <row r="7" spans="1:15">
      <c r="A7">
        <v>3</v>
      </c>
      <c r="B7" t="s">
        <v>46</v>
      </c>
      <c r="C7" t="s">
        <v>49</v>
      </c>
      <c r="D7" s="9">
        <v>97.7</v>
      </c>
      <c r="E7" s="9">
        <v>100.9</v>
      </c>
      <c r="F7" s="9">
        <f t="shared" si="0"/>
        <v>198.60000000000002</v>
      </c>
      <c r="J7" s="6"/>
      <c r="K7" s="10" t="s">
        <v>16</v>
      </c>
      <c r="L7" s="10">
        <f>LARGE(F5:F15,3)</f>
        <v>184.6</v>
      </c>
      <c r="M7" s="10" t="s">
        <v>17</v>
      </c>
      <c r="N7" s="8"/>
    </row>
    <row r="8" spans="1:15">
      <c r="A8">
        <v>4</v>
      </c>
      <c r="B8" t="s">
        <v>44</v>
      </c>
      <c r="C8" t="s">
        <v>50</v>
      </c>
      <c r="D8" s="9">
        <v>95.5</v>
      </c>
      <c r="E8" s="9">
        <v>95</v>
      </c>
      <c r="F8" s="9">
        <f t="shared" si="0"/>
        <v>190.5</v>
      </c>
      <c r="J8" s="6"/>
      <c r="K8" s="10" t="s">
        <v>18</v>
      </c>
      <c r="L8" s="10">
        <f>LARGE(F5:F15,4)</f>
        <v>179.9</v>
      </c>
      <c r="M8" s="10" t="s">
        <v>19</v>
      </c>
      <c r="N8" s="8"/>
    </row>
    <row r="9" spans="1:15">
      <c r="A9">
        <v>5</v>
      </c>
      <c r="B9" t="s">
        <v>39</v>
      </c>
      <c r="C9" t="s">
        <v>51</v>
      </c>
      <c r="D9" s="9">
        <v>85.5</v>
      </c>
      <c r="E9" s="9">
        <v>94.4</v>
      </c>
      <c r="F9" s="9">
        <f t="shared" si="0"/>
        <v>179.9</v>
      </c>
      <c r="J9" s="6"/>
      <c r="K9" s="10" t="s">
        <v>20</v>
      </c>
      <c r="L9" s="10">
        <f>LARGE(F5:F15,5)</f>
        <v>168.39999999999998</v>
      </c>
      <c r="M9" s="10" t="s">
        <v>21</v>
      </c>
      <c r="N9" s="8"/>
    </row>
    <row r="10" spans="1:15">
      <c r="A10">
        <v>6</v>
      </c>
      <c r="B10" t="s">
        <v>30</v>
      </c>
      <c r="C10" t="s">
        <v>52</v>
      </c>
      <c r="D10" s="9">
        <v>74.400000000000006</v>
      </c>
      <c r="E10" s="9">
        <v>83.4</v>
      </c>
      <c r="F10" s="9">
        <f t="shared" si="0"/>
        <v>157.80000000000001</v>
      </c>
      <c r="J10" s="6"/>
      <c r="K10" s="10" t="s">
        <v>22</v>
      </c>
      <c r="L10" s="10">
        <f>LARGE(F5:F15,6)</f>
        <v>157.80000000000001</v>
      </c>
      <c r="M10" s="10" t="s">
        <v>23</v>
      </c>
      <c r="N10" s="8"/>
    </row>
    <row r="11" spans="1:15">
      <c r="A11">
        <v>7</v>
      </c>
      <c r="B11" t="s">
        <v>35</v>
      </c>
      <c r="C11" t="s">
        <v>53</v>
      </c>
      <c r="D11" s="9">
        <v>64</v>
      </c>
      <c r="E11" s="9">
        <v>66.900000000000006</v>
      </c>
      <c r="F11" s="9">
        <f t="shared" si="0"/>
        <v>130.9</v>
      </c>
      <c r="J11" s="6"/>
      <c r="K11" s="10"/>
      <c r="L11" s="10"/>
      <c r="M11" s="10"/>
      <c r="N11" s="8"/>
    </row>
    <row r="12" spans="1:15">
      <c r="A12">
        <v>8</v>
      </c>
      <c r="B12" t="s">
        <v>39</v>
      </c>
      <c r="C12" t="s">
        <v>54</v>
      </c>
      <c r="D12" s="9">
        <v>61</v>
      </c>
      <c r="E12" s="9">
        <v>58.7</v>
      </c>
      <c r="F12" s="9">
        <f t="shared" si="0"/>
        <v>119.7</v>
      </c>
      <c r="J12" s="6"/>
      <c r="K12" s="10" t="s">
        <v>25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1079.8</v>
      </c>
      <c r="G16" t="s">
        <v>28</v>
      </c>
    </row>
    <row r="17" spans="4:7">
      <c r="D17" s="20" t="s">
        <v>29</v>
      </c>
      <c r="E17" s="20"/>
      <c r="F17" s="9">
        <f>AVERAGE(L5:L10)</f>
        <v>179.96666666666667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B15" sqref="B15"/>
    </sheetView>
  </sheetViews>
  <sheetFormatPr baseColWidth="10" defaultRowHeight="15"/>
  <cols>
    <col min="2" max="2" width="22.28515625" bestFit="1" customWidth="1"/>
    <col min="3" max="3" width="2.85546875" customWidth="1"/>
    <col min="4" max="4" width="24.85546875" bestFit="1" customWidth="1"/>
    <col min="5" max="5" width="2.85546875" customWidth="1"/>
    <col min="6" max="6" width="39" bestFit="1" customWidth="1"/>
    <col min="7" max="7" width="3" customWidth="1"/>
    <col min="8" max="8" width="11.42578125" style="14"/>
  </cols>
  <sheetData>
    <row r="1" spans="1:10" s="14" customFormat="1" ht="15.75">
      <c r="A1" s="21" t="s">
        <v>140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>
      <c r="A2" s="22"/>
      <c r="B2" s="22"/>
      <c r="C2" s="22"/>
      <c r="D2" s="22"/>
      <c r="E2" s="22"/>
      <c r="F2" s="22"/>
      <c r="G2" s="22"/>
      <c r="H2" s="22"/>
      <c r="I2" s="22"/>
      <c r="J2" s="22"/>
    </row>
    <row r="4" spans="1:10" s="15" customFormat="1">
      <c r="B4" s="16" t="s">
        <v>130</v>
      </c>
      <c r="D4" s="17" t="s">
        <v>131</v>
      </c>
      <c r="F4" s="17" t="s">
        <v>132</v>
      </c>
      <c r="H4" s="17" t="s">
        <v>133</v>
      </c>
    </row>
    <row r="5" spans="1:10">
      <c r="A5">
        <v>1</v>
      </c>
      <c r="B5" t="s">
        <v>134</v>
      </c>
      <c r="D5" t="s">
        <v>135</v>
      </c>
      <c r="F5" t="s">
        <v>78</v>
      </c>
      <c r="H5" s="14">
        <v>1175.5</v>
      </c>
    </row>
    <row r="6" spans="1:10">
      <c r="A6">
        <v>2</v>
      </c>
      <c r="B6" t="s">
        <v>134</v>
      </c>
      <c r="D6" t="s">
        <v>135</v>
      </c>
      <c r="F6" t="s">
        <v>136</v>
      </c>
      <c r="H6" s="14">
        <v>1168.9000000000001</v>
      </c>
    </row>
    <row r="7" spans="1:10">
      <c r="A7">
        <v>3</v>
      </c>
      <c r="B7" t="s">
        <v>134</v>
      </c>
      <c r="D7" t="s">
        <v>135</v>
      </c>
      <c r="F7" t="s">
        <v>137</v>
      </c>
      <c r="G7" s="14"/>
      <c r="H7" s="14">
        <v>1103.8</v>
      </c>
    </row>
    <row r="8" spans="1:10">
      <c r="A8">
        <v>4</v>
      </c>
      <c r="B8" t="s">
        <v>134</v>
      </c>
      <c r="D8" t="s">
        <v>135</v>
      </c>
      <c r="F8" t="s">
        <v>138</v>
      </c>
      <c r="G8" s="14"/>
      <c r="H8" s="14">
        <v>1098.0999999999999</v>
      </c>
    </row>
    <row r="9" spans="1:10">
      <c r="A9">
        <v>5</v>
      </c>
      <c r="B9" t="s">
        <v>134</v>
      </c>
      <c r="D9" t="s">
        <v>135</v>
      </c>
      <c r="F9" t="s">
        <v>119</v>
      </c>
      <c r="G9" s="14"/>
      <c r="H9" s="14">
        <v>1076.9000000000001</v>
      </c>
    </row>
    <row r="10" spans="1:10">
      <c r="A10">
        <v>6</v>
      </c>
      <c r="B10" t="s">
        <v>134</v>
      </c>
      <c r="D10" t="s">
        <v>135</v>
      </c>
      <c r="F10" t="s">
        <v>139</v>
      </c>
      <c r="H10" s="14">
        <v>1065.8</v>
      </c>
    </row>
    <row r="11" spans="1:10">
      <c r="A11">
        <v>7</v>
      </c>
      <c r="B11" t="s">
        <v>134</v>
      </c>
      <c r="D11" t="s">
        <v>135</v>
      </c>
      <c r="F11" t="s">
        <v>95</v>
      </c>
      <c r="G11" s="14"/>
      <c r="H11" s="14">
        <v>755.9</v>
      </c>
    </row>
  </sheetData>
  <mergeCells count="2">
    <mergeCell ref="A1:J1"/>
    <mergeCell ref="A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4" sqref="B4:F1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34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30</v>
      </c>
      <c r="C5" t="s">
        <v>24</v>
      </c>
      <c r="D5" s="9">
        <v>80.599999999999994</v>
      </c>
      <c r="E5" s="9">
        <v>82.6</v>
      </c>
      <c r="F5" s="9">
        <f>SUM(D5:E5)</f>
        <v>163.19999999999999</v>
      </c>
      <c r="J5" s="6"/>
      <c r="K5" s="10" t="s">
        <v>12</v>
      </c>
      <c r="L5" s="10">
        <f>LARGE(F5:F15,1)</f>
        <v>196</v>
      </c>
      <c r="M5" s="10" t="s">
        <v>13</v>
      </c>
      <c r="N5" s="8"/>
    </row>
    <row r="6" spans="1:15">
      <c r="A6">
        <v>2</v>
      </c>
      <c r="B6" t="s">
        <v>35</v>
      </c>
      <c r="C6" t="s">
        <v>36</v>
      </c>
      <c r="D6" s="9">
        <v>82.8</v>
      </c>
      <c r="E6" s="9">
        <v>80.400000000000006</v>
      </c>
      <c r="F6" s="9">
        <f t="shared" ref="F6:F14" si="0">SUM(D6:E6)</f>
        <v>163.19999999999999</v>
      </c>
      <c r="J6" s="6"/>
      <c r="K6" s="10" t="s">
        <v>14</v>
      </c>
      <c r="L6" s="10">
        <f>LARGE(F5:F15,2)</f>
        <v>184.89999999999998</v>
      </c>
      <c r="M6" s="10" t="s">
        <v>15</v>
      </c>
      <c r="N6" s="8"/>
    </row>
    <row r="7" spans="1:15">
      <c r="A7">
        <v>3</v>
      </c>
      <c r="B7" t="s">
        <v>37</v>
      </c>
      <c r="C7" t="s">
        <v>38</v>
      </c>
      <c r="D7" s="9">
        <v>79.900000000000006</v>
      </c>
      <c r="E7" s="9">
        <v>84.7</v>
      </c>
      <c r="F7" s="9">
        <f t="shared" si="0"/>
        <v>164.60000000000002</v>
      </c>
      <c r="J7" s="6"/>
      <c r="K7" s="10" t="s">
        <v>16</v>
      </c>
      <c r="L7" s="10">
        <f>LARGE(F5:F15,3)</f>
        <v>180.4</v>
      </c>
      <c r="M7" s="10" t="s">
        <v>17</v>
      </c>
      <c r="N7" s="8"/>
    </row>
    <row r="8" spans="1:15">
      <c r="A8">
        <v>4</v>
      </c>
      <c r="B8" t="s">
        <v>39</v>
      </c>
      <c r="C8" t="s">
        <v>40</v>
      </c>
      <c r="D8" s="9">
        <v>86.2</v>
      </c>
      <c r="E8" s="9">
        <v>94.2</v>
      </c>
      <c r="F8" s="9">
        <f t="shared" si="0"/>
        <v>180.4</v>
      </c>
      <c r="J8" s="6"/>
      <c r="K8" s="10" t="s">
        <v>18</v>
      </c>
      <c r="L8" s="10">
        <f>LARGE(F5:F15,4)</f>
        <v>176.7</v>
      </c>
      <c r="M8" s="10" t="s">
        <v>19</v>
      </c>
      <c r="N8" s="8"/>
    </row>
    <row r="9" spans="1:15">
      <c r="A9">
        <v>5</v>
      </c>
      <c r="B9" t="s">
        <v>39</v>
      </c>
      <c r="C9" t="s">
        <v>41</v>
      </c>
      <c r="D9" s="9">
        <v>90.7</v>
      </c>
      <c r="E9" s="9">
        <v>86</v>
      </c>
      <c r="F9" s="9">
        <f t="shared" si="0"/>
        <v>176.7</v>
      </c>
      <c r="J9" s="6"/>
      <c r="K9" s="10" t="s">
        <v>20</v>
      </c>
      <c r="L9" s="10">
        <f>LARGE(F5:F15,5)</f>
        <v>164.60000000000002</v>
      </c>
      <c r="M9" s="10" t="s">
        <v>21</v>
      </c>
      <c r="N9" s="8"/>
    </row>
    <row r="10" spans="1:15">
      <c r="A10">
        <v>6</v>
      </c>
      <c r="B10" t="s">
        <v>42</v>
      </c>
      <c r="C10" t="s">
        <v>43</v>
      </c>
      <c r="D10" s="9">
        <v>92.1</v>
      </c>
      <c r="E10" s="9">
        <v>92.8</v>
      </c>
      <c r="F10" s="9">
        <f t="shared" si="0"/>
        <v>184.89999999999998</v>
      </c>
      <c r="J10" s="6"/>
      <c r="K10" s="10" t="s">
        <v>22</v>
      </c>
      <c r="L10" s="10">
        <f>LARGE(F5:F15,6)</f>
        <v>163.19999999999999</v>
      </c>
      <c r="M10" s="10" t="s">
        <v>23</v>
      </c>
      <c r="N10" s="8"/>
    </row>
    <row r="11" spans="1:15">
      <c r="A11">
        <v>7</v>
      </c>
      <c r="B11" t="s">
        <v>44</v>
      </c>
      <c r="C11" t="s">
        <v>45</v>
      </c>
      <c r="D11" s="9">
        <v>71.400000000000006</v>
      </c>
      <c r="E11" s="9">
        <v>81.8</v>
      </c>
      <c r="F11" s="9">
        <f t="shared" si="0"/>
        <v>153.19999999999999</v>
      </c>
      <c r="J11" s="6"/>
      <c r="K11" s="10"/>
      <c r="L11" s="10"/>
      <c r="M11" s="10"/>
      <c r="N11" s="8"/>
    </row>
    <row r="12" spans="1:15">
      <c r="A12">
        <v>8</v>
      </c>
      <c r="B12" t="s">
        <v>46</v>
      </c>
      <c r="C12" t="s">
        <v>47</v>
      </c>
      <c r="D12" s="9">
        <v>97.6</v>
      </c>
      <c r="E12" s="9">
        <v>98.4</v>
      </c>
      <c r="F12" s="9">
        <f t="shared" si="0"/>
        <v>196</v>
      </c>
      <c r="J12" s="6"/>
      <c r="K12" s="10" t="s">
        <v>25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1065.8</v>
      </c>
      <c r="G16" t="s">
        <v>28</v>
      </c>
    </row>
    <row r="17" spans="4:7">
      <c r="D17" s="20" t="s">
        <v>29</v>
      </c>
      <c r="E17" s="20"/>
      <c r="F17" s="9">
        <f>AVERAGE(L5:L10)</f>
        <v>177.63333333333333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4" sqref="B4:F1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77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55</v>
      </c>
      <c r="C5" t="s">
        <v>56</v>
      </c>
      <c r="D5" s="9">
        <v>95.7</v>
      </c>
      <c r="E5" s="9">
        <v>97.2</v>
      </c>
      <c r="F5" s="9">
        <f>SUM(D5:E5)</f>
        <v>192.9</v>
      </c>
      <c r="J5" s="6"/>
      <c r="K5" s="10" t="s">
        <v>12</v>
      </c>
      <c r="L5" s="10">
        <f>LARGE(F5:F15,1)</f>
        <v>192.9</v>
      </c>
      <c r="M5" s="10" t="s">
        <v>13</v>
      </c>
      <c r="N5" s="8"/>
    </row>
    <row r="6" spans="1:15">
      <c r="A6">
        <v>2</v>
      </c>
      <c r="B6" t="s">
        <v>57</v>
      </c>
      <c r="C6" t="s">
        <v>58</v>
      </c>
      <c r="D6" s="9">
        <v>90.5</v>
      </c>
      <c r="E6" s="9">
        <v>91.7</v>
      </c>
      <c r="F6" s="9">
        <f t="shared" ref="F6:F14" si="0">SUM(D6:E6)</f>
        <v>182.2</v>
      </c>
      <c r="J6" s="6"/>
      <c r="K6" s="10" t="s">
        <v>14</v>
      </c>
      <c r="L6" s="10">
        <f>LARGE(F5:F15,2)</f>
        <v>187.7</v>
      </c>
      <c r="M6" s="10" t="s">
        <v>15</v>
      </c>
      <c r="N6" s="8"/>
    </row>
    <row r="7" spans="1:15">
      <c r="A7">
        <v>3</v>
      </c>
      <c r="B7" t="s">
        <v>59</v>
      </c>
      <c r="C7" t="s">
        <v>60</v>
      </c>
      <c r="D7" s="9">
        <v>86.7</v>
      </c>
      <c r="E7" s="9">
        <v>89.1</v>
      </c>
      <c r="F7" s="9">
        <f t="shared" si="0"/>
        <v>175.8</v>
      </c>
      <c r="J7" s="6"/>
      <c r="K7" s="10" t="s">
        <v>16</v>
      </c>
      <c r="L7" s="10">
        <f>LARGE(F5:F15,3)</f>
        <v>187.2</v>
      </c>
      <c r="M7" s="10" t="s">
        <v>17</v>
      </c>
      <c r="N7" s="8"/>
    </row>
    <row r="8" spans="1:15">
      <c r="A8">
        <v>4</v>
      </c>
      <c r="B8" t="s">
        <v>61</v>
      </c>
      <c r="C8" t="s">
        <v>62</v>
      </c>
      <c r="D8" s="9">
        <v>93.9</v>
      </c>
      <c r="E8" s="9">
        <v>93.3</v>
      </c>
      <c r="F8" s="9">
        <f t="shared" si="0"/>
        <v>187.2</v>
      </c>
      <c r="J8" s="6"/>
      <c r="K8" s="10" t="s">
        <v>18</v>
      </c>
      <c r="L8" s="10">
        <f>LARGE(F5:F15,4)</f>
        <v>182.2</v>
      </c>
      <c r="M8" s="10" t="s">
        <v>19</v>
      </c>
      <c r="N8" s="8"/>
    </row>
    <row r="9" spans="1:15">
      <c r="A9">
        <v>5</v>
      </c>
      <c r="B9" t="s">
        <v>63</v>
      </c>
      <c r="C9" t="s">
        <v>64</v>
      </c>
      <c r="D9" s="9">
        <v>97.2</v>
      </c>
      <c r="E9" s="9">
        <v>90.5</v>
      </c>
      <c r="F9" s="9">
        <f t="shared" si="0"/>
        <v>187.7</v>
      </c>
      <c r="J9" s="6"/>
      <c r="K9" s="10" t="s">
        <v>20</v>
      </c>
      <c r="L9" s="10">
        <f>LARGE(F5:F15,5)</f>
        <v>175.8</v>
      </c>
      <c r="M9" s="10" t="s">
        <v>21</v>
      </c>
      <c r="N9" s="8"/>
    </row>
    <row r="10" spans="1:15">
      <c r="A10">
        <v>6</v>
      </c>
      <c r="B10" t="s">
        <v>65</v>
      </c>
      <c r="C10" t="s">
        <v>64</v>
      </c>
      <c r="D10" s="9">
        <v>88.8</v>
      </c>
      <c r="E10" s="9">
        <v>83.5</v>
      </c>
      <c r="F10" s="9">
        <f t="shared" si="0"/>
        <v>172.3</v>
      </c>
      <c r="J10" s="6"/>
      <c r="K10" s="10" t="s">
        <v>22</v>
      </c>
      <c r="L10" s="10">
        <f>LARGE(F5:F15,6)</f>
        <v>172.3</v>
      </c>
      <c r="M10" s="10" t="s">
        <v>23</v>
      </c>
      <c r="N10" s="8"/>
    </row>
    <row r="11" spans="1:15">
      <c r="D11" s="9"/>
      <c r="E11" s="9"/>
      <c r="F11" s="9">
        <f t="shared" si="0"/>
        <v>0</v>
      </c>
      <c r="J11" s="6"/>
      <c r="K11" s="10"/>
      <c r="L11" s="10"/>
      <c r="M11" s="10"/>
      <c r="N11" s="8"/>
    </row>
    <row r="12" spans="1:15">
      <c r="D12" s="9"/>
      <c r="E12" s="9"/>
      <c r="F12" s="9">
        <f t="shared" si="0"/>
        <v>0</v>
      </c>
      <c r="J12" s="6"/>
      <c r="K12" s="10" t="s">
        <v>25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1098.0999999999999</v>
      </c>
      <c r="G16" t="s">
        <v>28</v>
      </c>
    </row>
    <row r="17" spans="4:7">
      <c r="D17" s="20" t="s">
        <v>29</v>
      </c>
      <c r="E17" s="20"/>
      <c r="F17" s="9">
        <f>AVERAGE(L5:L10)</f>
        <v>183.01666666666665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A5" sqref="A5:A11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66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67</v>
      </c>
      <c r="C5" t="s">
        <v>68</v>
      </c>
      <c r="D5" s="9">
        <v>101.1</v>
      </c>
      <c r="E5" s="9">
        <v>95.8</v>
      </c>
      <c r="F5" s="9">
        <f>SUM(D5:E5)</f>
        <v>196.89999999999998</v>
      </c>
      <c r="J5" s="6"/>
      <c r="K5" s="10" t="s">
        <v>12</v>
      </c>
      <c r="L5" s="10">
        <f>LARGE(F5:F15,1)</f>
        <v>198.5</v>
      </c>
      <c r="M5" s="10" t="s">
        <v>13</v>
      </c>
      <c r="N5" s="8"/>
    </row>
    <row r="6" spans="1:15">
      <c r="A6">
        <v>2</v>
      </c>
      <c r="B6" t="s">
        <v>69</v>
      </c>
      <c r="C6" t="s">
        <v>70</v>
      </c>
      <c r="D6" s="9">
        <v>100</v>
      </c>
      <c r="E6" s="9">
        <v>98.5</v>
      </c>
      <c r="F6" s="9">
        <f t="shared" ref="F6:F14" si="0">SUM(D6:E6)</f>
        <v>198.5</v>
      </c>
      <c r="J6" s="6"/>
      <c r="K6" s="10" t="s">
        <v>14</v>
      </c>
      <c r="L6" s="10">
        <f>LARGE(F5:F15,2)</f>
        <v>196.89999999999998</v>
      </c>
      <c r="M6" s="10" t="s">
        <v>15</v>
      </c>
      <c r="N6" s="8"/>
    </row>
    <row r="7" spans="1:15">
      <c r="A7">
        <v>3</v>
      </c>
      <c r="B7" t="s">
        <v>71</v>
      </c>
      <c r="C7" t="s">
        <v>72</v>
      </c>
      <c r="D7" s="9">
        <v>89</v>
      </c>
      <c r="E7" s="9">
        <v>90.8</v>
      </c>
      <c r="F7" s="9">
        <f t="shared" si="0"/>
        <v>179.8</v>
      </c>
      <c r="J7" s="6"/>
      <c r="K7" s="10" t="s">
        <v>16</v>
      </c>
      <c r="L7" s="10">
        <f>LARGE(F5:F15,3)</f>
        <v>194.2</v>
      </c>
      <c r="M7" s="10" t="s">
        <v>17</v>
      </c>
      <c r="N7" s="8"/>
    </row>
    <row r="8" spans="1:15">
      <c r="A8">
        <v>4</v>
      </c>
      <c r="B8" t="s">
        <v>69</v>
      </c>
      <c r="C8" t="s">
        <v>73</v>
      </c>
      <c r="D8" s="9">
        <v>95</v>
      </c>
      <c r="E8" s="9">
        <v>96.8</v>
      </c>
      <c r="F8" s="9">
        <f t="shared" si="0"/>
        <v>191.8</v>
      </c>
      <c r="J8" s="6"/>
      <c r="K8" s="10" t="s">
        <v>18</v>
      </c>
      <c r="L8" s="10">
        <f>LARGE(F5:F15,4)</f>
        <v>191.8</v>
      </c>
      <c r="M8" s="10" t="s">
        <v>19</v>
      </c>
      <c r="N8" s="8"/>
    </row>
    <row r="9" spans="1:15">
      <c r="A9">
        <v>5</v>
      </c>
      <c r="B9" t="s">
        <v>67</v>
      </c>
      <c r="C9" t="s">
        <v>74</v>
      </c>
      <c r="D9" s="9">
        <v>95</v>
      </c>
      <c r="E9" s="9">
        <v>99.2</v>
      </c>
      <c r="F9" s="9">
        <f t="shared" si="0"/>
        <v>194.2</v>
      </c>
      <c r="J9" s="6"/>
      <c r="K9" s="10" t="s">
        <v>20</v>
      </c>
      <c r="L9" s="10">
        <f>LARGE(F5:F15,5)</f>
        <v>185.7</v>
      </c>
      <c r="M9" s="10" t="s">
        <v>21</v>
      </c>
      <c r="N9" s="8"/>
    </row>
    <row r="10" spans="1:15">
      <c r="A10">
        <v>6</v>
      </c>
      <c r="B10" t="s">
        <v>26</v>
      </c>
      <c r="C10" t="s">
        <v>75</v>
      </c>
      <c r="D10" s="9">
        <v>89</v>
      </c>
      <c r="E10" s="9">
        <v>90.8</v>
      </c>
      <c r="F10" s="9">
        <f t="shared" si="0"/>
        <v>179.8</v>
      </c>
      <c r="J10" s="6"/>
      <c r="K10" s="10" t="s">
        <v>22</v>
      </c>
      <c r="L10" s="10">
        <f>LARGE(F5:F15,6)</f>
        <v>179.8</v>
      </c>
      <c r="M10" s="10" t="s">
        <v>23</v>
      </c>
      <c r="N10" s="8"/>
    </row>
    <row r="11" spans="1:15">
      <c r="A11">
        <v>7</v>
      </c>
      <c r="B11" t="s">
        <v>44</v>
      </c>
      <c r="C11" t="s">
        <v>76</v>
      </c>
      <c r="D11" s="9">
        <v>96.7</v>
      </c>
      <c r="E11" s="9">
        <v>89</v>
      </c>
      <c r="F11" s="9">
        <f t="shared" si="0"/>
        <v>185.7</v>
      </c>
      <c r="J11" s="6"/>
      <c r="K11" s="10"/>
      <c r="L11" s="10"/>
      <c r="M11" s="10"/>
      <c r="N11" s="8"/>
    </row>
    <row r="12" spans="1:15">
      <c r="D12" s="9"/>
      <c r="E12" s="9"/>
      <c r="F12" s="9">
        <f t="shared" si="0"/>
        <v>0</v>
      </c>
      <c r="J12" s="6"/>
      <c r="K12" s="10" t="s">
        <v>25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1146.8999999999999</v>
      </c>
      <c r="G16" t="s">
        <v>28</v>
      </c>
    </row>
    <row r="17" spans="4:7">
      <c r="D17" s="20" t="s">
        <v>29</v>
      </c>
      <c r="E17" s="20"/>
      <c r="F17" s="9">
        <f>AVERAGE(L5:L10)</f>
        <v>191.14999999999998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2" sqref="B2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78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79</v>
      </c>
      <c r="C5" t="s">
        <v>80</v>
      </c>
      <c r="D5" s="9">
        <v>101.1</v>
      </c>
      <c r="E5" s="9">
        <v>100.1</v>
      </c>
      <c r="F5" s="9">
        <f>SUM(D5:E5)</f>
        <v>201.2</v>
      </c>
      <c r="J5" s="6"/>
      <c r="K5" s="10" t="s">
        <v>12</v>
      </c>
      <c r="L5" s="10">
        <f>LARGE(F5:F15,1)</f>
        <v>201.2</v>
      </c>
      <c r="M5" s="10" t="s">
        <v>13</v>
      </c>
      <c r="N5" s="8"/>
    </row>
    <row r="6" spans="1:15">
      <c r="A6">
        <v>2</v>
      </c>
      <c r="B6" t="s">
        <v>35</v>
      </c>
      <c r="C6" t="s">
        <v>81</v>
      </c>
      <c r="D6" s="9">
        <v>96.2</v>
      </c>
      <c r="E6" s="9">
        <v>97.3</v>
      </c>
      <c r="F6" s="9">
        <f t="shared" ref="F6:F14" si="0">SUM(D6:E6)</f>
        <v>193.5</v>
      </c>
      <c r="J6" s="6"/>
      <c r="K6" s="10" t="s">
        <v>14</v>
      </c>
      <c r="L6" s="10">
        <f>LARGE(F5:F15,2)</f>
        <v>199.9</v>
      </c>
      <c r="M6" s="10" t="s">
        <v>15</v>
      </c>
      <c r="N6" s="8"/>
    </row>
    <row r="7" spans="1:15">
      <c r="A7">
        <v>3</v>
      </c>
      <c r="B7" t="s">
        <v>82</v>
      </c>
      <c r="C7" t="s">
        <v>83</v>
      </c>
      <c r="D7" s="9">
        <v>95.9</v>
      </c>
      <c r="E7" s="9">
        <v>99.3</v>
      </c>
      <c r="F7" s="9">
        <f t="shared" si="0"/>
        <v>195.2</v>
      </c>
      <c r="J7" s="6"/>
      <c r="K7" s="10" t="s">
        <v>16</v>
      </c>
      <c r="L7" s="10">
        <f>LARGE(F5:F15,3)</f>
        <v>195.2</v>
      </c>
      <c r="M7" s="10" t="s">
        <v>17</v>
      </c>
      <c r="N7" s="8"/>
    </row>
    <row r="8" spans="1:15">
      <c r="A8">
        <v>4</v>
      </c>
      <c r="B8" t="s">
        <v>84</v>
      </c>
      <c r="C8" t="s">
        <v>85</v>
      </c>
      <c r="D8" s="9">
        <v>90.9</v>
      </c>
      <c r="E8" s="9">
        <v>95.2</v>
      </c>
      <c r="F8" s="9">
        <f t="shared" si="0"/>
        <v>186.10000000000002</v>
      </c>
      <c r="J8" s="6"/>
      <c r="K8" s="10" t="s">
        <v>18</v>
      </c>
      <c r="L8" s="10">
        <f>LARGE(F5:F15,4)</f>
        <v>194.9</v>
      </c>
      <c r="M8" s="10" t="s">
        <v>19</v>
      </c>
      <c r="N8" s="8"/>
    </row>
    <row r="9" spans="1:15">
      <c r="A9">
        <v>5</v>
      </c>
      <c r="B9" t="s">
        <v>86</v>
      </c>
      <c r="C9" t="s">
        <v>87</v>
      </c>
      <c r="D9" s="9">
        <v>95.4</v>
      </c>
      <c r="E9" s="9">
        <v>93.3</v>
      </c>
      <c r="F9" s="9">
        <f t="shared" si="0"/>
        <v>188.7</v>
      </c>
      <c r="J9" s="6"/>
      <c r="K9" s="10" t="s">
        <v>20</v>
      </c>
      <c r="L9" s="10">
        <f>LARGE(F5:F15,5)</f>
        <v>193.5</v>
      </c>
      <c r="M9" s="10" t="s">
        <v>21</v>
      </c>
      <c r="N9" s="8"/>
    </row>
    <row r="10" spans="1:15">
      <c r="A10">
        <v>6</v>
      </c>
      <c r="B10" t="s">
        <v>88</v>
      </c>
      <c r="C10" t="s">
        <v>89</v>
      </c>
      <c r="D10" s="9">
        <v>98.7</v>
      </c>
      <c r="E10" s="9">
        <v>101.2</v>
      </c>
      <c r="F10" s="9">
        <f t="shared" si="0"/>
        <v>199.9</v>
      </c>
      <c r="J10" s="6"/>
      <c r="K10" s="10" t="s">
        <v>22</v>
      </c>
      <c r="L10" s="10">
        <f>LARGE(F5:F15,6)</f>
        <v>190.8</v>
      </c>
      <c r="M10" s="10" t="s">
        <v>23</v>
      </c>
      <c r="N10" s="8"/>
    </row>
    <row r="11" spans="1:15">
      <c r="A11">
        <v>7</v>
      </c>
      <c r="B11" t="s">
        <v>90</v>
      </c>
      <c r="C11" t="s">
        <v>87</v>
      </c>
      <c r="D11" s="9">
        <v>93.1</v>
      </c>
      <c r="E11" s="9">
        <v>90.5</v>
      </c>
      <c r="F11" s="9">
        <f t="shared" si="0"/>
        <v>183.6</v>
      </c>
      <c r="J11" s="6"/>
      <c r="K11" s="10"/>
      <c r="L11" s="10"/>
      <c r="M11" s="10"/>
      <c r="N11" s="8"/>
    </row>
    <row r="12" spans="1:15">
      <c r="A12">
        <v>8</v>
      </c>
      <c r="B12" t="s">
        <v>65</v>
      </c>
      <c r="C12" t="s">
        <v>91</v>
      </c>
      <c r="D12" s="9">
        <v>94.8</v>
      </c>
      <c r="E12" s="9">
        <v>96</v>
      </c>
      <c r="F12" s="9">
        <f t="shared" si="0"/>
        <v>190.8</v>
      </c>
      <c r="J12" s="6"/>
      <c r="K12" s="10" t="s">
        <v>25</v>
      </c>
      <c r="L12" s="10"/>
      <c r="M12" s="10"/>
      <c r="N12" s="8"/>
    </row>
    <row r="13" spans="1:15">
      <c r="A13">
        <v>9</v>
      </c>
      <c r="B13" t="s">
        <v>92</v>
      </c>
      <c r="C13" t="s">
        <v>93</v>
      </c>
      <c r="D13" s="9">
        <v>99.5</v>
      </c>
      <c r="E13" s="9">
        <v>95.4</v>
      </c>
      <c r="F13" s="9">
        <f t="shared" si="0"/>
        <v>194.9</v>
      </c>
      <c r="J13" s="6"/>
      <c r="K13" s="10"/>
      <c r="L13" s="10"/>
      <c r="M13" s="10"/>
      <c r="N13" s="8"/>
    </row>
    <row r="14" spans="1:15" ht="15.75" thickBot="1">
      <c r="A14">
        <v>10</v>
      </c>
      <c r="B14" t="s">
        <v>94</v>
      </c>
      <c r="C14" t="s">
        <v>53</v>
      </c>
      <c r="D14" s="9">
        <v>74.8</v>
      </c>
      <c r="E14" s="9">
        <v>98.1</v>
      </c>
      <c r="F14" s="9">
        <f t="shared" si="0"/>
        <v>172.89999999999998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1175.5</v>
      </c>
      <c r="G16" t="s">
        <v>28</v>
      </c>
    </row>
    <row r="17" spans="4:7">
      <c r="D17" s="20" t="s">
        <v>29</v>
      </c>
      <c r="E17" s="20"/>
      <c r="F17" s="9">
        <f>AVERAGE(L5:L10)</f>
        <v>195.91666666666666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5" sqref="B5:F8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95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96</v>
      </c>
      <c r="C5" t="s">
        <v>97</v>
      </c>
      <c r="D5" s="9">
        <v>95</v>
      </c>
      <c r="E5" s="9">
        <v>98.1</v>
      </c>
      <c r="F5" s="9">
        <f>SUM(D5:E5)</f>
        <v>193.1</v>
      </c>
      <c r="J5" s="6"/>
      <c r="K5" s="10" t="s">
        <v>12</v>
      </c>
      <c r="L5" s="10">
        <f>LARGE(F5:F15,1)</f>
        <v>193.1</v>
      </c>
      <c r="M5" s="10" t="s">
        <v>13</v>
      </c>
      <c r="N5" s="8"/>
    </row>
    <row r="6" spans="1:15">
      <c r="A6">
        <v>2</v>
      </c>
      <c r="B6" t="s">
        <v>90</v>
      </c>
      <c r="C6" t="s">
        <v>98</v>
      </c>
      <c r="D6" s="9">
        <v>92.8</v>
      </c>
      <c r="E6" s="9">
        <v>97.3</v>
      </c>
      <c r="F6" s="9">
        <f t="shared" ref="F6:F14" si="0">SUM(D6:E6)</f>
        <v>190.1</v>
      </c>
      <c r="J6" s="6"/>
      <c r="K6" s="10" t="s">
        <v>14</v>
      </c>
      <c r="L6" s="10">
        <f>LARGE(F5:F15,2)</f>
        <v>190.1</v>
      </c>
      <c r="M6" s="10" t="s">
        <v>15</v>
      </c>
      <c r="N6" s="8"/>
    </row>
    <row r="7" spans="1:15">
      <c r="A7">
        <v>3</v>
      </c>
      <c r="B7" t="s">
        <v>99</v>
      </c>
      <c r="C7" t="s">
        <v>89</v>
      </c>
      <c r="D7" s="9">
        <v>90.2</v>
      </c>
      <c r="E7" s="9">
        <v>92.5</v>
      </c>
      <c r="F7" s="9">
        <f t="shared" si="0"/>
        <v>182.7</v>
      </c>
      <c r="J7" s="6"/>
      <c r="K7" s="10" t="s">
        <v>16</v>
      </c>
      <c r="L7" s="10">
        <f>LARGE(F5:F15,3)</f>
        <v>190</v>
      </c>
      <c r="M7" s="10" t="s">
        <v>17</v>
      </c>
      <c r="N7" s="8"/>
    </row>
    <row r="8" spans="1:15">
      <c r="A8">
        <v>4</v>
      </c>
      <c r="B8" t="s">
        <v>96</v>
      </c>
      <c r="C8" t="s">
        <v>100</v>
      </c>
      <c r="D8" s="9">
        <v>90.5</v>
      </c>
      <c r="E8" s="9">
        <v>99.5</v>
      </c>
      <c r="F8" s="9">
        <f t="shared" si="0"/>
        <v>190</v>
      </c>
      <c r="J8" s="6"/>
      <c r="K8" s="10" t="s">
        <v>18</v>
      </c>
      <c r="L8" s="10">
        <f>LARGE(F5:F15,4)</f>
        <v>182.7</v>
      </c>
      <c r="M8" s="10" t="s">
        <v>19</v>
      </c>
      <c r="N8" s="8"/>
    </row>
    <row r="9" spans="1:15">
      <c r="D9" s="9"/>
      <c r="E9" s="9"/>
      <c r="F9" s="9">
        <f t="shared" si="0"/>
        <v>0</v>
      </c>
      <c r="J9" s="6"/>
      <c r="K9" s="10" t="s">
        <v>20</v>
      </c>
      <c r="L9" s="10">
        <f>LARGE(F5:F15,5)</f>
        <v>0</v>
      </c>
      <c r="M9" s="10" t="s">
        <v>21</v>
      </c>
      <c r="N9" s="8"/>
    </row>
    <row r="10" spans="1:15">
      <c r="D10" s="9"/>
      <c r="E10" s="9"/>
      <c r="F10" s="9">
        <f t="shared" si="0"/>
        <v>0</v>
      </c>
      <c r="J10" s="6"/>
      <c r="K10" s="10" t="s">
        <v>22</v>
      </c>
      <c r="L10" s="10">
        <f>LARGE(F5:F15,6)</f>
        <v>0</v>
      </c>
      <c r="M10" s="10" t="s">
        <v>23</v>
      </c>
      <c r="N10" s="8"/>
    </row>
    <row r="11" spans="1:15">
      <c r="D11" s="9"/>
      <c r="E11" s="9"/>
      <c r="F11" s="9">
        <f t="shared" si="0"/>
        <v>0</v>
      </c>
      <c r="J11" s="6"/>
      <c r="K11" s="10"/>
      <c r="L11" s="10"/>
      <c r="M11" s="10"/>
      <c r="N11" s="8"/>
    </row>
    <row r="12" spans="1:15">
      <c r="D12" s="9"/>
      <c r="E12" s="9"/>
      <c r="F12" s="9">
        <f t="shared" si="0"/>
        <v>0</v>
      </c>
      <c r="J12" s="6"/>
      <c r="K12" s="10" t="s">
        <v>25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27</v>
      </c>
      <c r="E16" s="20"/>
      <c r="F16" s="9">
        <f>SUM(L5:L10)</f>
        <v>755.90000000000009</v>
      </c>
      <c r="G16" t="s">
        <v>28</v>
      </c>
    </row>
    <row r="17" spans="4:7">
      <c r="D17" s="20" t="s">
        <v>29</v>
      </c>
      <c r="E17" s="20"/>
      <c r="F17" s="9">
        <f>AVERAGE(L5:L10)</f>
        <v>125.98333333333335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5" sqref="B5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101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102</v>
      </c>
      <c r="C5" t="s">
        <v>103</v>
      </c>
      <c r="D5" s="9">
        <v>93.5</v>
      </c>
      <c r="E5" s="9">
        <v>91.4</v>
      </c>
      <c r="F5" s="9">
        <f>SUM(D5:E5)</f>
        <v>184.9</v>
      </c>
      <c r="J5" s="6"/>
      <c r="K5" s="10" t="s">
        <v>12</v>
      </c>
      <c r="L5" s="10">
        <f>LARGE(F5:F15,1)</f>
        <v>190.2</v>
      </c>
      <c r="M5" s="10" t="s">
        <v>13</v>
      </c>
      <c r="N5" s="8"/>
    </row>
    <row r="6" spans="1:15">
      <c r="A6">
        <v>2</v>
      </c>
      <c r="B6" t="s">
        <v>104</v>
      </c>
      <c r="C6" t="s">
        <v>105</v>
      </c>
      <c r="D6" s="9">
        <v>86.6</v>
      </c>
      <c r="E6" s="9">
        <v>88.4</v>
      </c>
      <c r="F6" s="9">
        <f t="shared" ref="F6:F15" si="0">SUM(D6:E6)</f>
        <v>175</v>
      </c>
      <c r="J6" s="6"/>
      <c r="K6" s="10" t="s">
        <v>14</v>
      </c>
      <c r="L6" s="10">
        <f>LARGE(F5:F15,2)</f>
        <v>188.1</v>
      </c>
      <c r="M6" s="10" t="s">
        <v>15</v>
      </c>
      <c r="N6" s="8"/>
    </row>
    <row r="7" spans="1:15">
      <c r="A7">
        <v>3</v>
      </c>
      <c r="B7" t="s">
        <v>106</v>
      </c>
      <c r="C7" t="s">
        <v>107</v>
      </c>
      <c r="D7" s="9">
        <v>84</v>
      </c>
      <c r="E7" s="9">
        <v>88.9</v>
      </c>
      <c r="F7" s="9">
        <f t="shared" si="0"/>
        <v>172.9</v>
      </c>
      <c r="J7" s="6"/>
      <c r="K7" s="10" t="s">
        <v>16</v>
      </c>
      <c r="L7" s="10">
        <f>LARGE(F5:F15,3)</f>
        <v>184.9</v>
      </c>
      <c r="M7" s="10" t="s">
        <v>17</v>
      </c>
      <c r="N7" s="8"/>
    </row>
    <row r="8" spans="1:15">
      <c r="A8">
        <v>4</v>
      </c>
      <c r="B8" t="s">
        <v>108</v>
      </c>
      <c r="C8" t="s">
        <v>109</v>
      </c>
      <c r="D8" s="9">
        <v>96.3</v>
      </c>
      <c r="E8" s="9">
        <v>86.2</v>
      </c>
      <c r="F8" s="9">
        <f t="shared" si="0"/>
        <v>182.5</v>
      </c>
      <c r="J8" s="6"/>
      <c r="K8" s="10" t="s">
        <v>18</v>
      </c>
      <c r="L8" s="10">
        <f>LARGE(F5:F15,4)</f>
        <v>183.10000000000002</v>
      </c>
      <c r="M8" s="10" t="s">
        <v>19</v>
      </c>
      <c r="N8" s="8"/>
    </row>
    <row r="9" spans="1:15">
      <c r="A9">
        <v>5</v>
      </c>
      <c r="B9" t="s">
        <v>110</v>
      </c>
      <c r="C9" t="s">
        <v>111</v>
      </c>
      <c r="D9" s="9">
        <v>86.5</v>
      </c>
      <c r="E9" s="9">
        <v>88.5</v>
      </c>
      <c r="F9" s="9">
        <f t="shared" si="0"/>
        <v>175</v>
      </c>
      <c r="J9" s="6"/>
      <c r="K9" s="10" t="s">
        <v>20</v>
      </c>
      <c r="L9" s="10">
        <f>LARGE(F5:F15,5)</f>
        <v>182.5</v>
      </c>
      <c r="M9" s="10" t="s">
        <v>21</v>
      </c>
      <c r="N9" s="8"/>
    </row>
    <row r="10" spans="1:15">
      <c r="A10">
        <v>6</v>
      </c>
      <c r="B10" t="s">
        <v>112</v>
      </c>
      <c r="C10" t="s">
        <v>113</v>
      </c>
      <c r="D10" s="9">
        <v>95.3</v>
      </c>
      <c r="E10" s="9">
        <v>94.9</v>
      </c>
      <c r="F10" s="9">
        <f t="shared" si="0"/>
        <v>190.2</v>
      </c>
      <c r="J10" s="6"/>
      <c r="K10" s="10" t="s">
        <v>22</v>
      </c>
      <c r="L10" s="10">
        <f>LARGE(F5:F15,6)</f>
        <v>175</v>
      </c>
      <c r="M10" s="10" t="s">
        <v>23</v>
      </c>
      <c r="N10" s="8"/>
    </row>
    <row r="11" spans="1:15">
      <c r="A11">
        <v>7</v>
      </c>
      <c r="B11" t="s">
        <v>110</v>
      </c>
      <c r="C11" t="s">
        <v>114</v>
      </c>
      <c r="D11" s="9">
        <v>68.400000000000006</v>
      </c>
      <c r="E11" s="9">
        <v>57.7</v>
      </c>
      <c r="F11" s="9">
        <f t="shared" si="0"/>
        <v>126.10000000000001</v>
      </c>
      <c r="J11" s="6"/>
      <c r="K11" s="10"/>
      <c r="L11" s="10"/>
      <c r="M11" s="10"/>
      <c r="N11" s="8"/>
    </row>
    <row r="12" spans="1:15">
      <c r="A12">
        <v>8</v>
      </c>
      <c r="B12" t="s">
        <v>86</v>
      </c>
      <c r="C12" t="s">
        <v>97</v>
      </c>
      <c r="D12" s="9">
        <v>89.7</v>
      </c>
      <c r="E12" s="9">
        <v>93.4</v>
      </c>
      <c r="F12" s="9">
        <f t="shared" si="0"/>
        <v>183.10000000000002</v>
      </c>
      <c r="J12" s="6"/>
      <c r="K12" s="10" t="s">
        <v>25</v>
      </c>
      <c r="L12" s="10"/>
      <c r="M12" s="10"/>
      <c r="N12" s="8"/>
    </row>
    <row r="13" spans="1:15">
      <c r="A13">
        <v>9</v>
      </c>
      <c r="B13" t="s">
        <v>102</v>
      </c>
      <c r="C13" t="s">
        <v>115</v>
      </c>
      <c r="D13" s="9">
        <v>92</v>
      </c>
      <c r="E13" s="9">
        <v>96.1</v>
      </c>
      <c r="F13" s="9">
        <f t="shared" si="0"/>
        <v>188.1</v>
      </c>
      <c r="J13" s="6"/>
      <c r="K13" s="10"/>
      <c r="L13" s="10"/>
      <c r="M13" s="10"/>
      <c r="N13" s="8"/>
    </row>
    <row r="14" spans="1:15" ht="15.75" thickBot="1">
      <c r="A14">
        <v>10</v>
      </c>
      <c r="B14" t="s">
        <v>112</v>
      </c>
      <c r="C14" t="s">
        <v>116</v>
      </c>
      <c r="D14" s="9">
        <v>75.099999999999994</v>
      </c>
      <c r="E14" s="9">
        <v>72.8</v>
      </c>
      <c r="F14" s="9">
        <f t="shared" si="0"/>
        <v>147.89999999999998</v>
      </c>
      <c r="J14" s="11"/>
      <c r="K14" s="12"/>
      <c r="L14" s="12"/>
      <c r="M14" s="12"/>
      <c r="N14" s="13"/>
    </row>
    <row r="15" spans="1:15">
      <c r="A15">
        <v>11</v>
      </c>
      <c r="B15" t="s">
        <v>117</v>
      </c>
      <c r="C15" t="s">
        <v>118</v>
      </c>
      <c r="D15" s="9">
        <v>82.2</v>
      </c>
      <c r="E15" s="9">
        <v>64.599999999999994</v>
      </c>
      <c r="F15" s="9">
        <f t="shared" si="0"/>
        <v>146.80000000000001</v>
      </c>
    </row>
    <row r="16" spans="1:15">
      <c r="D16" s="20" t="s">
        <v>27</v>
      </c>
      <c r="E16" s="20"/>
      <c r="F16" s="9">
        <f>SUM(L5:L10)</f>
        <v>1103.8</v>
      </c>
      <c r="G16" t="s">
        <v>28</v>
      </c>
    </row>
    <row r="17" spans="4:7">
      <c r="D17" s="20" t="s">
        <v>29</v>
      </c>
      <c r="E17" s="20"/>
      <c r="F17" s="9">
        <f>AVERAGE(L5:L10)</f>
        <v>183.96666666666667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5" sqref="B5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119</v>
      </c>
      <c r="C2" t="s">
        <v>0</v>
      </c>
      <c r="D2" t="s">
        <v>33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120</v>
      </c>
      <c r="C5" t="s">
        <v>24</v>
      </c>
      <c r="D5" s="9">
        <v>89.7</v>
      </c>
      <c r="E5" s="9">
        <v>87.8</v>
      </c>
      <c r="F5" s="9">
        <f>SUM(D5:E5)</f>
        <v>177.5</v>
      </c>
      <c r="J5" s="6"/>
      <c r="K5" s="10" t="s">
        <v>12</v>
      </c>
      <c r="L5" s="10">
        <f>LARGE(F5:F15,1)</f>
        <v>190.8</v>
      </c>
      <c r="M5" s="10" t="s">
        <v>13</v>
      </c>
      <c r="N5" s="8"/>
    </row>
    <row r="6" spans="1:15">
      <c r="A6">
        <v>2</v>
      </c>
      <c r="B6" t="s">
        <v>120</v>
      </c>
      <c r="C6" t="s">
        <v>60</v>
      </c>
      <c r="D6" s="9">
        <v>89.3</v>
      </c>
      <c r="E6" s="9">
        <v>86.8</v>
      </c>
      <c r="F6" s="9">
        <f t="shared" ref="F6:F14" si="0">SUM(D6:E6)</f>
        <v>176.1</v>
      </c>
      <c r="J6" s="6"/>
      <c r="K6" s="10" t="s">
        <v>14</v>
      </c>
      <c r="L6" s="10">
        <f>LARGE(F5:F15,2)</f>
        <v>182.3</v>
      </c>
      <c r="M6" s="10" t="s">
        <v>15</v>
      </c>
      <c r="N6" s="8"/>
    </row>
    <row r="7" spans="1:15">
      <c r="A7">
        <v>3</v>
      </c>
      <c r="B7" t="s">
        <v>121</v>
      </c>
      <c r="C7" t="s">
        <v>122</v>
      </c>
      <c r="D7" s="9">
        <v>90.2</v>
      </c>
      <c r="E7" s="9">
        <v>89.4</v>
      </c>
      <c r="F7" s="9">
        <f t="shared" si="0"/>
        <v>179.60000000000002</v>
      </c>
      <c r="J7" s="6"/>
      <c r="K7" s="10" t="s">
        <v>16</v>
      </c>
      <c r="L7" s="10">
        <f>LARGE(F5:F15,3)</f>
        <v>179.60000000000002</v>
      </c>
      <c r="M7" s="10" t="s">
        <v>17</v>
      </c>
      <c r="N7" s="8"/>
    </row>
    <row r="8" spans="1:15">
      <c r="A8">
        <v>4</v>
      </c>
      <c r="B8" t="s">
        <v>120</v>
      </c>
      <c r="C8" t="s">
        <v>123</v>
      </c>
      <c r="D8" s="9">
        <v>81.7</v>
      </c>
      <c r="E8" s="9">
        <v>88.7</v>
      </c>
      <c r="F8" s="9">
        <f t="shared" si="0"/>
        <v>170.4</v>
      </c>
      <c r="J8" s="6"/>
      <c r="K8" s="10" t="s">
        <v>18</v>
      </c>
      <c r="L8" s="10">
        <f>LARGE(F5:F15,4)</f>
        <v>177.5</v>
      </c>
      <c r="M8" s="10" t="s">
        <v>19</v>
      </c>
      <c r="N8" s="8"/>
    </row>
    <row r="9" spans="1:15">
      <c r="A9">
        <v>5</v>
      </c>
      <c r="B9" t="s">
        <v>124</v>
      </c>
      <c r="C9" t="s">
        <v>113</v>
      </c>
      <c r="D9" s="9">
        <v>94.6</v>
      </c>
      <c r="E9" s="9">
        <v>87.7</v>
      </c>
      <c r="F9" s="9">
        <f t="shared" si="0"/>
        <v>182.3</v>
      </c>
      <c r="J9" s="6"/>
      <c r="K9" s="10" t="s">
        <v>20</v>
      </c>
      <c r="L9" s="10">
        <f>LARGE(F5:F15,5)</f>
        <v>176.1</v>
      </c>
      <c r="M9" s="10" t="s">
        <v>21</v>
      </c>
      <c r="N9" s="8"/>
    </row>
    <row r="10" spans="1:15">
      <c r="A10">
        <v>6</v>
      </c>
      <c r="B10" t="s">
        <v>125</v>
      </c>
      <c r="C10" t="s">
        <v>80</v>
      </c>
      <c r="D10" s="9">
        <v>76.8</v>
      </c>
      <c r="E10" s="9">
        <v>84.1</v>
      </c>
      <c r="F10" s="9">
        <f t="shared" si="0"/>
        <v>160.89999999999998</v>
      </c>
      <c r="J10" s="6"/>
      <c r="K10" s="10" t="s">
        <v>22</v>
      </c>
      <c r="L10" s="10">
        <f>LARGE(F5:F15,6)</f>
        <v>170.6</v>
      </c>
      <c r="M10" s="10" t="s">
        <v>23</v>
      </c>
      <c r="N10" s="8"/>
    </row>
    <row r="11" spans="1:15">
      <c r="A11">
        <v>7</v>
      </c>
      <c r="B11" t="s">
        <v>125</v>
      </c>
      <c r="C11" t="s">
        <v>126</v>
      </c>
      <c r="D11" s="9">
        <v>70.099999999999994</v>
      </c>
      <c r="E11" s="9">
        <v>43.8</v>
      </c>
      <c r="F11" s="9">
        <f t="shared" si="0"/>
        <v>113.89999999999999</v>
      </c>
      <c r="J11" s="6"/>
      <c r="K11" s="10"/>
      <c r="L11" s="10"/>
      <c r="M11" s="10"/>
      <c r="N11" s="8"/>
    </row>
    <row r="12" spans="1:15">
      <c r="A12">
        <v>8</v>
      </c>
      <c r="B12" t="s">
        <v>127</v>
      </c>
      <c r="C12" t="s">
        <v>128</v>
      </c>
      <c r="D12" s="9">
        <v>81.099999999999994</v>
      </c>
      <c r="E12" s="9">
        <v>89.5</v>
      </c>
      <c r="F12" s="9">
        <f t="shared" si="0"/>
        <v>170.6</v>
      </c>
      <c r="J12" s="6"/>
      <c r="K12" s="10" t="s">
        <v>25</v>
      </c>
      <c r="L12" s="10"/>
      <c r="M12" s="10"/>
      <c r="N12" s="8"/>
    </row>
    <row r="13" spans="1:15">
      <c r="A13">
        <v>9</v>
      </c>
      <c r="B13" t="s">
        <v>129</v>
      </c>
      <c r="C13" t="s">
        <v>85</v>
      </c>
      <c r="D13" s="9">
        <v>97.1</v>
      </c>
      <c r="E13" s="9">
        <v>93.7</v>
      </c>
      <c r="F13" s="9">
        <f t="shared" si="0"/>
        <v>190.8</v>
      </c>
      <c r="J13" s="6"/>
      <c r="K13" s="10"/>
      <c r="L13" s="10"/>
      <c r="M13" s="10"/>
      <c r="N13" s="8"/>
    </row>
    <row r="14" spans="1:15" ht="15.75" thickBot="1">
      <c r="A14">
        <v>10</v>
      </c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A15">
        <v>11</v>
      </c>
      <c r="D15" s="9"/>
      <c r="E15" s="9"/>
      <c r="F15" s="9"/>
    </row>
    <row r="16" spans="1:15">
      <c r="D16" s="20" t="s">
        <v>27</v>
      </c>
      <c r="E16" s="20"/>
      <c r="F16" s="9">
        <f>SUM(L5:L10)</f>
        <v>1076.9000000000001</v>
      </c>
      <c r="G16" t="s">
        <v>28</v>
      </c>
    </row>
    <row r="17" spans="4:7">
      <c r="D17" s="20" t="s">
        <v>29</v>
      </c>
      <c r="E17" s="20"/>
      <c r="F17" s="9">
        <f>AVERAGE(L5:L10)</f>
        <v>179.48333333333335</v>
      </c>
      <c r="G17" t="s">
        <v>28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G9" sqref="G9"/>
    </sheetView>
  </sheetViews>
  <sheetFormatPr baseColWidth="10" defaultRowHeight="15"/>
  <cols>
    <col min="2" max="2" width="16.5703125" bestFit="1" customWidth="1"/>
  </cols>
  <sheetData>
    <row r="1" spans="1:12">
      <c r="B1" s="15" t="s">
        <v>141</v>
      </c>
      <c r="H1" s="15" t="s">
        <v>142</v>
      </c>
    </row>
    <row r="3" spans="1:12"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</row>
    <row r="4" spans="1:12">
      <c r="A4">
        <v>1</v>
      </c>
      <c r="B4" t="s">
        <v>79</v>
      </c>
      <c r="C4" t="s">
        <v>80</v>
      </c>
      <c r="D4" s="9">
        <v>101.1</v>
      </c>
      <c r="E4" s="9">
        <v>100.1</v>
      </c>
      <c r="F4" s="9">
        <f t="shared" ref="F4:F39" si="0">SUM(D4:E4)</f>
        <v>201.2</v>
      </c>
      <c r="G4">
        <v>1</v>
      </c>
      <c r="H4" t="s">
        <v>46</v>
      </c>
      <c r="I4" t="s">
        <v>47</v>
      </c>
      <c r="J4" s="9">
        <v>97.6</v>
      </c>
      <c r="K4" s="9">
        <v>98.4</v>
      </c>
      <c r="L4" s="9">
        <f t="shared" ref="L4:L15" si="1">SUM(J4:K4)</f>
        <v>196</v>
      </c>
    </row>
    <row r="5" spans="1:12">
      <c r="A5">
        <v>2</v>
      </c>
      <c r="B5" t="s">
        <v>88</v>
      </c>
      <c r="C5" t="s">
        <v>89</v>
      </c>
      <c r="D5" s="9">
        <v>98.7</v>
      </c>
      <c r="E5" s="9">
        <v>101.2</v>
      </c>
      <c r="F5" s="9">
        <f t="shared" si="0"/>
        <v>199.9</v>
      </c>
      <c r="G5">
        <v>2</v>
      </c>
      <c r="H5" t="s">
        <v>90</v>
      </c>
      <c r="I5" t="s">
        <v>98</v>
      </c>
      <c r="J5" s="9">
        <v>92.8</v>
      </c>
      <c r="K5" s="9">
        <v>97.3</v>
      </c>
      <c r="L5" s="9">
        <f t="shared" si="1"/>
        <v>190.1</v>
      </c>
    </row>
    <row r="6" spans="1:12">
      <c r="A6">
        <v>3</v>
      </c>
      <c r="B6" t="s">
        <v>82</v>
      </c>
      <c r="C6" t="s">
        <v>83</v>
      </c>
      <c r="D6" s="9">
        <v>95.9</v>
      </c>
      <c r="E6" s="9">
        <v>99.3</v>
      </c>
      <c r="F6" s="9">
        <f t="shared" si="0"/>
        <v>195.2</v>
      </c>
      <c r="G6">
        <v>3</v>
      </c>
      <c r="H6" t="s">
        <v>57</v>
      </c>
      <c r="I6" t="s">
        <v>58</v>
      </c>
      <c r="J6" s="9">
        <v>90.5</v>
      </c>
      <c r="K6" s="9">
        <v>91.7</v>
      </c>
      <c r="L6" s="9">
        <f t="shared" si="1"/>
        <v>182.2</v>
      </c>
    </row>
    <row r="7" spans="1:12">
      <c r="A7">
        <v>4</v>
      </c>
      <c r="B7" t="s">
        <v>92</v>
      </c>
      <c r="C7" t="s">
        <v>93</v>
      </c>
      <c r="D7" s="9">
        <v>99.5</v>
      </c>
      <c r="E7" s="9">
        <v>95.4</v>
      </c>
      <c r="F7" s="9">
        <f t="shared" si="0"/>
        <v>194.9</v>
      </c>
      <c r="G7">
        <v>4</v>
      </c>
      <c r="H7" t="s">
        <v>120</v>
      </c>
      <c r="I7" t="s">
        <v>24</v>
      </c>
      <c r="J7" s="9">
        <v>89.7</v>
      </c>
      <c r="K7" s="9">
        <v>87.8</v>
      </c>
      <c r="L7" s="9">
        <f t="shared" si="1"/>
        <v>177.5</v>
      </c>
    </row>
    <row r="8" spans="1:12">
      <c r="A8">
        <v>5</v>
      </c>
      <c r="B8" t="s">
        <v>35</v>
      </c>
      <c r="C8" t="s">
        <v>81</v>
      </c>
      <c r="D8" s="9">
        <v>96.2</v>
      </c>
      <c r="E8" s="9">
        <v>97.3</v>
      </c>
      <c r="F8" s="9">
        <f t="shared" si="0"/>
        <v>193.5</v>
      </c>
      <c r="G8">
        <v>5</v>
      </c>
      <c r="H8" t="s">
        <v>110</v>
      </c>
      <c r="I8" t="s">
        <v>111</v>
      </c>
      <c r="J8" s="9">
        <v>86.5</v>
      </c>
      <c r="K8" s="9">
        <v>88.5</v>
      </c>
      <c r="L8" s="9">
        <f t="shared" si="1"/>
        <v>175</v>
      </c>
    </row>
    <row r="9" spans="1:12">
      <c r="A9">
        <v>6</v>
      </c>
      <c r="B9" t="s">
        <v>96</v>
      </c>
      <c r="C9" t="s">
        <v>97</v>
      </c>
      <c r="D9" s="9">
        <v>95</v>
      </c>
      <c r="E9" s="9">
        <v>98.1</v>
      </c>
      <c r="F9" s="9">
        <f t="shared" si="0"/>
        <v>193.1</v>
      </c>
      <c r="G9">
        <v>6</v>
      </c>
      <c r="H9" t="s">
        <v>104</v>
      </c>
      <c r="I9" t="s">
        <v>105</v>
      </c>
      <c r="J9" s="9">
        <v>86.6</v>
      </c>
      <c r="K9" s="9">
        <v>88.4</v>
      </c>
      <c r="L9" s="9">
        <f t="shared" si="1"/>
        <v>175</v>
      </c>
    </row>
    <row r="10" spans="1:12">
      <c r="A10">
        <v>7</v>
      </c>
      <c r="B10" t="s">
        <v>55</v>
      </c>
      <c r="C10" t="s">
        <v>56</v>
      </c>
      <c r="D10" s="9">
        <v>95.7</v>
      </c>
      <c r="E10" s="9">
        <v>97.2</v>
      </c>
      <c r="F10" s="9">
        <f t="shared" si="0"/>
        <v>192.9</v>
      </c>
      <c r="G10">
        <v>7</v>
      </c>
      <c r="H10" t="s">
        <v>106</v>
      </c>
      <c r="I10" t="s">
        <v>107</v>
      </c>
      <c r="J10" s="9">
        <v>84</v>
      </c>
      <c r="K10" s="9">
        <v>88.9</v>
      </c>
      <c r="L10" s="9">
        <f t="shared" si="1"/>
        <v>172.9</v>
      </c>
    </row>
    <row r="11" spans="1:12">
      <c r="A11">
        <v>8</v>
      </c>
      <c r="B11" t="s">
        <v>65</v>
      </c>
      <c r="C11" t="s">
        <v>91</v>
      </c>
      <c r="D11" s="9">
        <v>94.8</v>
      </c>
      <c r="E11" s="9">
        <v>96</v>
      </c>
      <c r="F11" s="9">
        <f t="shared" si="0"/>
        <v>190.8</v>
      </c>
      <c r="G11">
        <v>8</v>
      </c>
      <c r="H11" t="s">
        <v>37</v>
      </c>
      <c r="I11" t="s">
        <v>38</v>
      </c>
      <c r="J11" s="9">
        <v>79.900000000000006</v>
      </c>
      <c r="K11" s="9">
        <v>84.7</v>
      </c>
      <c r="L11" s="9">
        <f t="shared" si="1"/>
        <v>164.60000000000002</v>
      </c>
    </row>
    <row r="12" spans="1:12">
      <c r="A12">
        <v>9</v>
      </c>
      <c r="B12" t="s">
        <v>129</v>
      </c>
      <c r="C12" t="s">
        <v>85</v>
      </c>
      <c r="D12" s="9">
        <v>97.1</v>
      </c>
      <c r="E12" s="9">
        <v>93.7</v>
      </c>
      <c r="F12" s="9">
        <f t="shared" si="0"/>
        <v>190.8</v>
      </c>
      <c r="G12">
        <v>9</v>
      </c>
      <c r="H12" t="s">
        <v>30</v>
      </c>
      <c r="I12" t="s">
        <v>24</v>
      </c>
      <c r="J12" s="9">
        <v>80.599999999999994</v>
      </c>
      <c r="K12" s="9">
        <v>82.6</v>
      </c>
      <c r="L12" s="9">
        <f t="shared" si="1"/>
        <v>163.19999999999999</v>
      </c>
    </row>
    <row r="13" spans="1:12">
      <c r="A13">
        <v>10</v>
      </c>
      <c r="B13" t="s">
        <v>112</v>
      </c>
      <c r="C13" t="s">
        <v>113</v>
      </c>
      <c r="D13" s="9">
        <v>95.3</v>
      </c>
      <c r="E13" s="9">
        <v>94.9</v>
      </c>
      <c r="F13" s="9">
        <f t="shared" si="0"/>
        <v>190.2</v>
      </c>
      <c r="G13">
        <v>10</v>
      </c>
      <c r="H13" t="s">
        <v>35</v>
      </c>
      <c r="I13" t="s">
        <v>36</v>
      </c>
      <c r="J13" s="9">
        <v>82.8</v>
      </c>
      <c r="K13" s="9">
        <v>80.400000000000006</v>
      </c>
      <c r="L13" s="9">
        <f t="shared" si="1"/>
        <v>163.19999999999999</v>
      </c>
    </row>
    <row r="14" spans="1:12">
      <c r="A14">
        <v>11</v>
      </c>
      <c r="B14" t="s">
        <v>96</v>
      </c>
      <c r="C14" t="s">
        <v>100</v>
      </c>
      <c r="D14" s="9">
        <v>90.5</v>
      </c>
      <c r="E14" s="9">
        <v>99.5</v>
      </c>
      <c r="F14" s="9">
        <f t="shared" si="0"/>
        <v>190</v>
      </c>
      <c r="G14">
        <v>11</v>
      </c>
      <c r="H14" t="s">
        <v>44</v>
      </c>
      <c r="I14" t="s">
        <v>45</v>
      </c>
      <c r="J14" s="9">
        <v>71.400000000000006</v>
      </c>
      <c r="K14" s="9">
        <v>81.8</v>
      </c>
      <c r="L14" s="9">
        <f t="shared" si="1"/>
        <v>153.19999999999999</v>
      </c>
    </row>
    <row r="15" spans="1:12">
      <c r="A15">
        <v>12</v>
      </c>
      <c r="B15" t="s">
        <v>86</v>
      </c>
      <c r="C15" t="s">
        <v>87</v>
      </c>
      <c r="D15" s="9">
        <v>95.4</v>
      </c>
      <c r="E15" s="9">
        <v>93.3</v>
      </c>
      <c r="F15" s="9">
        <f t="shared" si="0"/>
        <v>188.7</v>
      </c>
      <c r="G15">
        <v>12</v>
      </c>
      <c r="H15" t="s">
        <v>112</v>
      </c>
      <c r="I15" t="s">
        <v>116</v>
      </c>
      <c r="J15" s="9">
        <v>75.099999999999994</v>
      </c>
      <c r="K15" s="9">
        <v>72.8</v>
      </c>
      <c r="L15" s="9">
        <f t="shared" si="1"/>
        <v>147.89999999999998</v>
      </c>
    </row>
    <row r="16" spans="1:12">
      <c r="A16">
        <v>13</v>
      </c>
      <c r="B16" t="s">
        <v>102</v>
      </c>
      <c r="C16" t="s">
        <v>115</v>
      </c>
      <c r="D16" s="9">
        <v>92</v>
      </c>
      <c r="E16" s="9">
        <v>96.1</v>
      </c>
      <c r="F16" s="9">
        <f t="shared" si="0"/>
        <v>188.1</v>
      </c>
    </row>
    <row r="17" spans="1:6">
      <c r="A17">
        <v>14</v>
      </c>
      <c r="B17" t="s">
        <v>63</v>
      </c>
      <c r="C17" t="s">
        <v>64</v>
      </c>
      <c r="D17" s="9">
        <v>97.2</v>
      </c>
      <c r="E17" s="9">
        <v>90.5</v>
      </c>
      <c r="F17" s="9">
        <f t="shared" si="0"/>
        <v>187.7</v>
      </c>
    </row>
    <row r="18" spans="1:6">
      <c r="A18">
        <v>15</v>
      </c>
      <c r="B18" t="s">
        <v>61</v>
      </c>
      <c r="C18" t="s">
        <v>62</v>
      </c>
      <c r="D18" s="9">
        <v>93.9</v>
      </c>
      <c r="E18" s="9">
        <v>93.3</v>
      </c>
      <c r="F18" s="9">
        <f t="shared" si="0"/>
        <v>187.2</v>
      </c>
    </row>
    <row r="19" spans="1:6">
      <c r="A19">
        <v>16</v>
      </c>
      <c r="B19" t="s">
        <v>84</v>
      </c>
      <c r="C19" t="s">
        <v>85</v>
      </c>
      <c r="D19" s="9">
        <v>90.9</v>
      </c>
      <c r="E19" s="9">
        <v>95.2</v>
      </c>
      <c r="F19" s="9">
        <f t="shared" si="0"/>
        <v>186.10000000000002</v>
      </c>
    </row>
    <row r="20" spans="1:6">
      <c r="A20">
        <v>17</v>
      </c>
      <c r="B20" t="s">
        <v>102</v>
      </c>
      <c r="C20" t="s">
        <v>103</v>
      </c>
      <c r="D20" s="9">
        <v>93.5</v>
      </c>
      <c r="E20" s="9">
        <v>91.4</v>
      </c>
      <c r="F20" s="9">
        <f t="shared" si="0"/>
        <v>184.9</v>
      </c>
    </row>
    <row r="21" spans="1:6">
      <c r="A21">
        <v>18</v>
      </c>
      <c r="B21" t="s">
        <v>42</v>
      </c>
      <c r="C21" t="s">
        <v>43</v>
      </c>
      <c r="D21" s="9">
        <v>92.1</v>
      </c>
      <c r="E21" s="9">
        <v>92.8</v>
      </c>
      <c r="F21" s="9">
        <f t="shared" si="0"/>
        <v>184.89999999999998</v>
      </c>
    </row>
    <row r="22" spans="1:6">
      <c r="A22">
        <v>19</v>
      </c>
      <c r="B22" t="s">
        <v>90</v>
      </c>
      <c r="C22" t="s">
        <v>87</v>
      </c>
      <c r="D22" s="9">
        <v>93.1</v>
      </c>
      <c r="E22" s="9">
        <v>90.5</v>
      </c>
      <c r="F22" s="9">
        <f t="shared" si="0"/>
        <v>183.6</v>
      </c>
    </row>
    <row r="23" spans="1:6">
      <c r="A23">
        <v>20</v>
      </c>
      <c r="B23" t="s">
        <v>86</v>
      </c>
      <c r="C23" t="s">
        <v>97</v>
      </c>
      <c r="D23" s="9">
        <v>89.7</v>
      </c>
      <c r="E23" s="9">
        <v>93.4</v>
      </c>
      <c r="F23" s="9">
        <f t="shared" si="0"/>
        <v>183.10000000000002</v>
      </c>
    </row>
    <row r="24" spans="1:6">
      <c r="A24">
        <v>21</v>
      </c>
      <c r="B24" t="s">
        <v>99</v>
      </c>
      <c r="C24" t="s">
        <v>89</v>
      </c>
      <c r="D24" s="9">
        <v>90.2</v>
      </c>
      <c r="E24" s="9">
        <v>92.5</v>
      </c>
      <c r="F24" s="9">
        <f t="shared" si="0"/>
        <v>182.7</v>
      </c>
    </row>
    <row r="25" spans="1:6">
      <c r="A25">
        <v>22</v>
      </c>
      <c r="B25" t="s">
        <v>108</v>
      </c>
      <c r="C25" t="s">
        <v>109</v>
      </c>
      <c r="D25" s="9">
        <v>96.3</v>
      </c>
      <c r="E25" s="9">
        <v>86.2</v>
      </c>
      <c r="F25" s="9">
        <f t="shared" si="0"/>
        <v>182.5</v>
      </c>
    </row>
    <row r="26" spans="1:6">
      <c r="A26">
        <v>23</v>
      </c>
      <c r="B26" t="s">
        <v>124</v>
      </c>
      <c r="C26" t="s">
        <v>113</v>
      </c>
      <c r="D26" s="9">
        <v>94.6</v>
      </c>
      <c r="E26" s="9">
        <v>87.7</v>
      </c>
      <c r="F26" s="9">
        <f t="shared" si="0"/>
        <v>182.3</v>
      </c>
    </row>
    <row r="27" spans="1:6">
      <c r="A27">
        <v>24</v>
      </c>
      <c r="B27" t="s">
        <v>39</v>
      </c>
      <c r="C27" t="s">
        <v>40</v>
      </c>
      <c r="D27" s="9">
        <v>86.2</v>
      </c>
      <c r="E27" s="9">
        <v>94.2</v>
      </c>
      <c r="F27" s="9">
        <f t="shared" si="0"/>
        <v>180.4</v>
      </c>
    </row>
    <row r="28" spans="1:6">
      <c r="A28">
        <v>25</v>
      </c>
      <c r="B28" t="s">
        <v>121</v>
      </c>
      <c r="C28" t="s">
        <v>122</v>
      </c>
      <c r="D28" s="9">
        <v>90.2</v>
      </c>
      <c r="E28" s="9">
        <v>89.4</v>
      </c>
      <c r="F28" s="9">
        <f t="shared" si="0"/>
        <v>179.60000000000002</v>
      </c>
    </row>
    <row r="29" spans="1:6">
      <c r="A29">
        <v>26</v>
      </c>
      <c r="B29" t="s">
        <v>39</v>
      </c>
      <c r="C29" t="s">
        <v>41</v>
      </c>
      <c r="D29" s="9">
        <v>90.7</v>
      </c>
      <c r="E29" s="9">
        <v>86</v>
      </c>
      <c r="F29" s="9">
        <f t="shared" si="0"/>
        <v>176.7</v>
      </c>
    </row>
    <row r="30" spans="1:6">
      <c r="A30">
        <v>27</v>
      </c>
      <c r="B30" t="s">
        <v>120</v>
      </c>
      <c r="C30" t="s">
        <v>60</v>
      </c>
      <c r="D30" s="9">
        <v>89.3</v>
      </c>
      <c r="E30" s="9">
        <v>86.8</v>
      </c>
      <c r="F30" s="9">
        <f t="shared" si="0"/>
        <v>176.1</v>
      </c>
    </row>
    <row r="31" spans="1:6">
      <c r="A31">
        <v>28</v>
      </c>
      <c r="B31" t="s">
        <v>59</v>
      </c>
      <c r="C31" t="s">
        <v>60</v>
      </c>
      <c r="D31" s="9">
        <v>86.7</v>
      </c>
      <c r="E31" s="9">
        <v>89.1</v>
      </c>
      <c r="F31" s="9">
        <f t="shared" si="0"/>
        <v>175.8</v>
      </c>
    </row>
    <row r="32" spans="1:6">
      <c r="A32">
        <v>29</v>
      </c>
      <c r="B32" t="s">
        <v>94</v>
      </c>
      <c r="C32" t="s">
        <v>53</v>
      </c>
      <c r="D32" s="9">
        <v>74.8</v>
      </c>
      <c r="E32" s="9">
        <v>98.1</v>
      </c>
      <c r="F32" s="9">
        <f t="shared" si="0"/>
        <v>172.89999999999998</v>
      </c>
    </row>
    <row r="33" spans="1:6">
      <c r="A33">
        <v>30</v>
      </c>
      <c r="B33" t="s">
        <v>65</v>
      </c>
      <c r="C33" t="s">
        <v>64</v>
      </c>
      <c r="D33" s="9">
        <v>88.8</v>
      </c>
      <c r="E33" s="9">
        <v>83.5</v>
      </c>
      <c r="F33" s="9">
        <f t="shared" si="0"/>
        <v>172.3</v>
      </c>
    </row>
    <row r="34" spans="1:6">
      <c r="A34">
        <v>31</v>
      </c>
      <c r="B34" t="s">
        <v>127</v>
      </c>
      <c r="C34" t="s">
        <v>128</v>
      </c>
      <c r="D34" s="9">
        <v>81.099999999999994</v>
      </c>
      <c r="E34" s="9">
        <v>89.5</v>
      </c>
      <c r="F34" s="9">
        <f t="shared" si="0"/>
        <v>170.6</v>
      </c>
    </row>
    <row r="35" spans="1:6">
      <c r="A35">
        <v>32</v>
      </c>
      <c r="B35" t="s">
        <v>120</v>
      </c>
      <c r="C35" t="s">
        <v>123</v>
      </c>
      <c r="D35" s="9">
        <v>81.7</v>
      </c>
      <c r="E35" s="9">
        <v>88.7</v>
      </c>
      <c r="F35" s="9">
        <f t="shared" si="0"/>
        <v>170.4</v>
      </c>
    </row>
    <row r="36" spans="1:6">
      <c r="A36">
        <v>33</v>
      </c>
      <c r="B36" t="s">
        <v>125</v>
      </c>
      <c r="C36" t="s">
        <v>80</v>
      </c>
      <c r="D36" s="9">
        <v>76.8</v>
      </c>
      <c r="E36" s="9">
        <v>84.1</v>
      </c>
      <c r="F36" s="9">
        <f t="shared" si="0"/>
        <v>160.89999999999998</v>
      </c>
    </row>
    <row r="37" spans="1:6">
      <c r="A37">
        <v>34</v>
      </c>
      <c r="B37" t="s">
        <v>117</v>
      </c>
      <c r="C37" t="s">
        <v>118</v>
      </c>
      <c r="D37" s="9">
        <v>82.2</v>
      </c>
      <c r="E37" s="9">
        <v>64.599999999999994</v>
      </c>
      <c r="F37" s="9">
        <f t="shared" si="0"/>
        <v>146.80000000000001</v>
      </c>
    </row>
    <row r="38" spans="1:6">
      <c r="A38">
        <v>35</v>
      </c>
      <c r="B38" t="s">
        <v>110</v>
      </c>
      <c r="C38" t="s">
        <v>114</v>
      </c>
      <c r="D38" s="9">
        <v>68.400000000000006</v>
      </c>
      <c r="E38" s="9">
        <v>57.7</v>
      </c>
      <c r="F38" s="9">
        <f t="shared" si="0"/>
        <v>126.10000000000001</v>
      </c>
    </row>
    <row r="39" spans="1:6">
      <c r="A39">
        <v>36</v>
      </c>
      <c r="B39" t="s">
        <v>125</v>
      </c>
      <c r="C39" t="s">
        <v>126</v>
      </c>
      <c r="D39" s="9">
        <v>70.099999999999994</v>
      </c>
      <c r="E39" s="9">
        <v>43.8</v>
      </c>
      <c r="F39" s="9">
        <f t="shared" si="0"/>
        <v>113.89999999999999</v>
      </c>
    </row>
  </sheetData>
  <sortState ref="B4:F39">
    <sortCondition descending="1" ref="F4:F3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Jugend</vt:lpstr>
      <vt:lpstr>Eltern </vt:lpstr>
      <vt:lpstr>Kolping</vt:lpstr>
      <vt:lpstr>Feuerwehr</vt:lpstr>
      <vt:lpstr>Offiziere</vt:lpstr>
      <vt:lpstr>Vorstand</vt:lpstr>
      <vt:lpstr>Spielmannszug</vt:lpstr>
      <vt:lpstr>Emmelkamp</vt:lpstr>
      <vt:lpstr>Gesamt</vt:lpstr>
      <vt:lpstr>Mannschaft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2018-03-11T18:18:43Z</dcterms:created>
  <dcterms:modified xsi:type="dcterms:W3CDTF">2018-03-13T12:05:31Z</dcterms:modified>
</cp:coreProperties>
</file>